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<sst xmlns="http://schemas.openxmlformats.org/spreadsheetml/2006/main" count="22" uniqueCount="21">
  <si>
    <t>Абонентская плата</t>
  </si>
  <si>
    <t>Плата за соединение</t>
  </si>
  <si>
    <t>Стоимость одной минуты городской линии</t>
  </si>
  <si>
    <t xml:space="preserve">Количество абонентов </t>
  </si>
  <si>
    <t xml:space="preserve">Расчет затрат на мобильную связь </t>
  </si>
  <si>
    <t>день</t>
  </si>
  <si>
    <t>вечер</t>
  </si>
  <si>
    <t>ночь</t>
  </si>
  <si>
    <t>Стоимость одной минуты по городу (стране)</t>
  </si>
  <si>
    <t>расчет затрат с различными временными тарифами</t>
  </si>
  <si>
    <t>Затраты на мобильную связь без использования Sprut</t>
  </si>
  <si>
    <t>Затраты на мобильную связь с использованием Sprut</t>
  </si>
  <si>
    <t>Общая экономия при использовании Sprut за месяц</t>
  </si>
  <si>
    <t>Окупаемость устройства (устройств) Sprut (за кол-во месяцев)</t>
  </si>
  <si>
    <t>Количество используемых Sprut шт.</t>
  </si>
  <si>
    <t>Стоимость Sprut</t>
  </si>
  <si>
    <r>
      <t xml:space="preserve">Абонплата за использование </t>
    </r>
    <r>
      <rPr>
        <b/>
        <sz val="10"/>
        <rFont val="Arial Cyr"/>
        <family val="0"/>
      </rPr>
      <t>одной</t>
    </r>
    <r>
      <rPr>
        <sz val="10"/>
        <rFont val="Arial Cyr"/>
        <family val="0"/>
      </rPr>
      <t xml:space="preserve"> корпоративной SIM-карты в Sprut</t>
    </r>
  </si>
  <si>
    <t>Плата за соединение при использовании Sprut</t>
  </si>
  <si>
    <t>Стоимость одной минуты внутри сети</t>
  </si>
  <si>
    <t>Средняя продолжительность звонка, мин</t>
  </si>
  <si>
    <t>Количество минут используемых абонентом по городу (стране), в день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</si>
</sst>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.00"/>
    <numFmt numFmtId="173" formatCode="[$$-409]#,##0.000"/>
    <numFmt numFmtId="174" formatCode="#,##0.00\ [$грн.-422]"/>
    <numFmt numFmtId="175" formatCode="0.0"/>
    <numFmt numFmtId="176" formatCode="#,##0.000\ [$грн.-422];[Red]#,##0.000\ [$грн.-422]"/>
    <numFmt numFmtId="177" formatCode="#,##0.00\ [$грн.-422];[Red]#,##0.00\ [$грн.-422]"/>
    <numFmt numFmtId="178" formatCode="#,##0.0000\ [$грн.-422];[Red]#,##0.0000\ [$грн.-422]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u val="single"/>
      <sz val="18"/>
      <color indexed="10"/>
      <name val="Arial Cyr"/>
      <family val="0"/>
    </font>
    <font>
      <b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sz val="9"/>
      <color indexed="9"/>
      <name val="Arial Cyr"/>
      <family val="2"/>
    </font>
    <font>
      <b/>
      <sz val="8"/>
      <name val="Arial Cyr"/>
      <family val="2"/>
    </font>
    <font>
      <sz val="12"/>
      <name val="Arial Cyr"/>
      <family val="0"/>
    </font>
    <font>
      <sz val="8"/>
      <name val="Arial Cyr"/>
      <family val="2"/>
    </font>
    <font>
      <sz val="9"/>
      <color indexed="9"/>
      <name val="Arial Cyr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5" xfId="0" applyBorder="1" applyAlignment="1" applyProtection="1">
      <alignment wrapText="1"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17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174" fontId="0" fillId="0" borderId="0" xfId="0" applyNumberFormat="1" applyBorder="1" applyAlignment="1" applyProtection="1">
      <alignment/>
      <protection locked="0"/>
    </xf>
    <xf numFmtId="0" fontId="0" fillId="0" borderId="8" xfId="0" applyBorder="1" applyAlignment="1" applyProtection="1">
      <alignment wrapText="1"/>
      <protection locked="0"/>
    </xf>
    <xf numFmtId="2" fontId="0" fillId="0" borderId="9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174" fontId="6" fillId="0" borderId="0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4" fontId="7" fillId="0" borderId="0" xfId="0" applyNumberFormat="1" applyFont="1" applyFill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175" fontId="6" fillId="0" borderId="1" xfId="0" applyNumberFormat="1" applyFont="1" applyBorder="1" applyAlignment="1" applyProtection="1">
      <alignment/>
      <protection hidden="1"/>
    </xf>
    <xf numFmtId="0" fontId="7" fillId="0" borderId="0" xfId="0" applyFont="1" applyAlignment="1">
      <alignment/>
    </xf>
    <xf numFmtId="177" fontId="0" fillId="0" borderId="22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locked="0"/>
    </xf>
    <xf numFmtId="177" fontId="0" fillId="0" borderId="23" xfId="0" applyNumberFormat="1" applyBorder="1" applyAlignment="1" applyProtection="1">
      <alignment/>
      <protection hidden="1"/>
    </xf>
    <xf numFmtId="177" fontId="6" fillId="0" borderId="1" xfId="0" applyNumberFormat="1" applyFont="1" applyBorder="1" applyAlignment="1" applyProtection="1">
      <alignment/>
      <protection hidden="1"/>
    </xf>
    <xf numFmtId="177" fontId="7" fillId="0" borderId="0" xfId="0" applyNumberFormat="1" applyFont="1" applyBorder="1" applyAlignment="1" applyProtection="1">
      <alignment/>
      <protection locked="0"/>
    </xf>
    <xf numFmtId="174" fontId="5" fillId="0" borderId="19" xfId="0" applyNumberFormat="1" applyFont="1" applyBorder="1" applyAlignment="1" applyProtection="1">
      <alignment/>
      <protection locked="0"/>
    </xf>
    <xf numFmtId="174" fontId="0" fillId="0" borderId="24" xfId="0" applyNumberFormat="1" applyFill="1" applyBorder="1" applyAlignment="1" applyProtection="1">
      <alignment/>
      <protection locked="0"/>
    </xf>
    <xf numFmtId="177" fontId="8" fillId="0" borderId="21" xfId="0" applyNumberFormat="1" applyFont="1" applyFill="1" applyBorder="1" applyAlignment="1" applyProtection="1">
      <alignment/>
      <protection hidden="1"/>
    </xf>
    <xf numFmtId="177" fontId="12" fillId="0" borderId="0" xfId="0" applyNumberFormat="1" applyFont="1" applyFill="1" applyBorder="1" applyAlignment="1" applyProtection="1">
      <alignment/>
      <protection locked="0"/>
    </xf>
    <xf numFmtId="177" fontId="6" fillId="0" borderId="4" xfId="0" applyNumberFormat="1" applyFont="1" applyBorder="1" applyAlignment="1" applyProtection="1">
      <alignment/>
      <protection locked="0"/>
    </xf>
    <xf numFmtId="174" fontId="12" fillId="0" borderId="0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176" fontId="0" fillId="0" borderId="25" xfId="0" applyNumberForma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21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Эффективность использования Sprut</a:t>
            </a:r>
          </a:p>
        </c:rich>
      </c:tx>
      <c:layout/>
      <c:spPr>
        <a:noFill/>
        <a:ln>
          <a:noFill/>
        </a:ln>
      </c:spPr>
    </c:title>
    <c:view3D>
      <c:rotX val="13"/>
      <c:rotY val="15"/>
      <c:depthPercent val="100"/>
      <c:rAngAx val="1"/>
    </c:view3D>
    <c:plotArea>
      <c:layout>
        <c:manualLayout>
          <c:xMode val="edge"/>
          <c:yMode val="edge"/>
          <c:x val="0.00875"/>
          <c:y val="0.05"/>
          <c:w val="0.71475"/>
          <c:h val="0.9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Лист1!$A$24</c:f>
              <c:strCache>
                <c:ptCount val="1"/>
                <c:pt idx="0">
                  <c:v>Затраты на мобильную связь без использования Sprut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Лист1!$F$24</c:f>
              <c:numCache/>
            </c:numRef>
          </c:val>
          <c:shape val="cylinder"/>
        </c:ser>
        <c:ser>
          <c:idx val="1"/>
          <c:order val="1"/>
          <c:tx>
            <c:strRef>
              <c:f>Лист1!$A$26</c:f>
              <c:strCache>
                <c:ptCount val="1"/>
                <c:pt idx="0">
                  <c:v>Затраты на мобильную связь с использованием Sprut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Лист1!$F$26</c:f>
              <c:numCache/>
            </c:numRef>
          </c:val>
          <c:shape val="cylinder"/>
        </c:ser>
        <c:ser>
          <c:idx val="2"/>
          <c:order val="2"/>
          <c:tx>
            <c:strRef>
              <c:f>Лист1!$A$28</c:f>
              <c:strCache>
                <c:ptCount val="1"/>
                <c:pt idx="0">
                  <c:v>Общая экономия при использовании Sprut за месяц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Лист1!$F$28</c:f>
              <c:numCache/>
            </c:numRef>
          </c:val>
          <c:shape val="cylinder"/>
        </c:ser>
        <c:gapWidth val="260"/>
        <c:shape val="cylinder"/>
        <c:axId val="7762956"/>
        <c:axId val="2757741"/>
      </c:bar3DChart>
      <c:cat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Затраты на мобильную связь</a:t>
                </a:r>
              </a:p>
            </c:rich>
          </c:tx>
          <c:layout>
            <c:manualLayout>
              <c:xMode val="factor"/>
              <c:yMode val="factor"/>
              <c:x val="-0.223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757741"/>
        <c:crosses val="autoZero"/>
        <c:auto val="1"/>
        <c:lblOffset val="100"/>
        <c:noMultiLvlLbl val="0"/>
      </c:catAx>
      <c:valAx>
        <c:axId val="27577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25"/>
          <c:y val="0.27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floor>
      <c:thickness val="0"/>
    </c:floor>
    <c:sideWall>
      <c:spPr>
        <a:solidFill>
          <a:srgbClr val="C0C0C0"/>
        </a:solidFill>
      </c:spPr>
      <c:thickness val="0"/>
    </c:sideWall>
    <c:backWall>
      <c:spPr>
        <a:solidFill>
          <a:srgbClr val="C0C0C0"/>
        </a:solid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Эффективность использования устройства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(Лист1!$A$24,Лист1!$A$26)</c:f>
              <c:strCache/>
            </c:strRef>
          </c:cat>
          <c:val>
            <c:numRef>
              <c:f>(Лист1!$F$24,Лист1!$F$26)</c:f>
              <c:numCache/>
            </c:numRef>
          </c:val>
        </c:ser>
        <c:overlap val="40"/>
        <c:gapWidth val="190"/>
        <c:serLines>
          <c:spPr>
            <a:ln w="3175">
              <a:solidFill/>
            </a:ln>
          </c:spPr>
        </c:serLines>
        <c:axId val="24819670"/>
        <c:axId val="22050439"/>
      </c:barChart>
      <c:cat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Затраты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auto val="1"/>
        <c:lblOffset val="100"/>
        <c:noMultiLvlLbl val="0"/>
      </c:catAx>
      <c:valAx>
        <c:axId val="22050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66675</xdr:rowOff>
    </xdr:from>
    <xdr:to>
      <xdr:col>9</xdr:col>
      <xdr:colOff>619125</xdr:colOff>
      <xdr:row>18</xdr:row>
      <xdr:rowOff>66675</xdr:rowOff>
    </xdr:to>
    <xdr:graphicFrame>
      <xdr:nvGraphicFramePr>
        <xdr:cNvPr id="1" name="Chart 4"/>
        <xdr:cNvGraphicFramePr/>
      </xdr:nvGraphicFramePr>
      <xdr:xfrm>
        <a:off x="9010650" y="266700"/>
        <a:ext cx="49815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19</xdr:row>
      <xdr:rowOff>66675</xdr:rowOff>
    </xdr:from>
    <xdr:to>
      <xdr:col>13</xdr:col>
      <xdr:colOff>419100</xdr:colOff>
      <xdr:row>35</xdr:row>
      <xdr:rowOff>76200</xdr:rowOff>
    </xdr:to>
    <xdr:graphicFrame>
      <xdr:nvGraphicFramePr>
        <xdr:cNvPr id="2" name="Chart 5"/>
        <xdr:cNvGraphicFramePr/>
      </xdr:nvGraphicFramePr>
      <xdr:xfrm>
        <a:off x="11477625" y="3371850"/>
        <a:ext cx="5057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" TargetMode="External" /><Relationship Id="rId2" Type="http://schemas.openxmlformats.org/officeDocument/2006/relationships/hyperlink" Target="..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75.25390625" style="0" customWidth="1"/>
    <col min="2" max="2" width="14.25390625" style="0" customWidth="1"/>
    <col min="3" max="3" width="12.25390625" style="0" customWidth="1"/>
    <col min="4" max="4" width="13.25390625" style="0" customWidth="1"/>
    <col min="5" max="5" width="18.125" style="0" customWidth="1"/>
    <col min="6" max="6" width="15.375" style="0" customWidth="1"/>
  </cols>
  <sheetData>
    <row r="1" spans="1:7" ht="15.75">
      <c r="A1" s="54" t="s">
        <v>9</v>
      </c>
      <c r="B1" s="54"/>
      <c r="C1" s="54"/>
      <c r="D1" s="54"/>
      <c r="E1" s="54"/>
      <c r="F1" s="54"/>
      <c r="G1" s="54"/>
    </row>
    <row r="2" spans="1:7" ht="23.25">
      <c r="A2" s="57" t="s">
        <v>4</v>
      </c>
      <c r="B2" s="57"/>
      <c r="C2" s="57"/>
      <c r="D2" s="57"/>
      <c r="E2" s="57"/>
      <c r="F2" s="57"/>
      <c r="G2" s="1"/>
    </row>
    <row r="3" spans="1:7" ht="13.5" thickBot="1">
      <c r="A3" s="1"/>
      <c r="B3" s="1"/>
      <c r="C3" s="1"/>
      <c r="D3" s="1"/>
      <c r="E3" s="1"/>
      <c r="F3" s="2"/>
      <c r="G3" s="1"/>
    </row>
    <row r="4" spans="1:7" ht="13.5" thickBot="1">
      <c r="A4" s="3"/>
      <c r="B4" s="4" t="s">
        <v>5</v>
      </c>
      <c r="C4" s="5" t="s">
        <v>6</v>
      </c>
      <c r="D4" s="6" t="s">
        <v>7</v>
      </c>
      <c r="E4" s="7"/>
      <c r="F4" s="2"/>
      <c r="G4" s="1"/>
    </row>
    <row r="5" spans="1:7" ht="12.75">
      <c r="A5" s="8" t="s">
        <v>0</v>
      </c>
      <c r="B5" s="41">
        <v>0</v>
      </c>
      <c r="C5" s="41">
        <v>0</v>
      </c>
      <c r="D5" s="41">
        <v>0</v>
      </c>
      <c r="E5" s="9"/>
      <c r="F5" s="2"/>
      <c r="G5" s="1"/>
    </row>
    <row r="6" spans="1:7" ht="12.75">
      <c r="A6" s="10" t="s">
        <v>1</v>
      </c>
      <c r="B6" s="42">
        <v>0.27</v>
      </c>
      <c r="C6" s="42">
        <v>0.27</v>
      </c>
      <c r="D6" s="42">
        <v>0.27</v>
      </c>
      <c r="E6" s="9"/>
      <c r="F6" s="2"/>
      <c r="G6" s="1"/>
    </row>
    <row r="7" spans="1:7" ht="12.75">
      <c r="A7" s="10" t="s">
        <v>17</v>
      </c>
      <c r="B7" s="43">
        <v>0</v>
      </c>
      <c r="C7" s="43">
        <v>0</v>
      </c>
      <c r="D7" s="43">
        <v>0</v>
      </c>
      <c r="E7" s="9"/>
      <c r="F7" s="2"/>
      <c r="G7" s="1"/>
    </row>
    <row r="8" spans="1:7" ht="12.75">
      <c r="A8" s="10" t="s">
        <v>8</v>
      </c>
      <c r="B8" s="42">
        <v>1</v>
      </c>
      <c r="C8" s="42">
        <v>1</v>
      </c>
      <c r="D8" s="42">
        <v>1</v>
      </c>
      <c r="E8" s="9"/>
      <c r="F8" s="2"/>
      <c r="G8" s="1"/>
    </row>
    <row r="9" spans="1:7" ht="12.75">
      <c r="A9" s="10" t="s">
        <v>0</v>
      </c>
      <c r="B9" s="42">
        <v>0</v>
      </c>
      <c r="C9" s="42">
        <v>0</v>
      </c>
      <c r="D9" s="42">
        <v>0</v>
      </c>
      <c r="E9" s="9"/>
      <c r="F9" s="2"/>
      <c r="G9" s="1"/>
    </row>
    <row r="10" spans="1:7" ht="12.75">
      <c r="A10" s="10" t="s">
        <v>18</v>
      </c>
      <c r="B10" s="42">
        <v>0</v>
      </c>
      <c r="C10" s="42">
        <v>0</v>
      </c>
      <c r="D10" s="42">
        <v>0</v>
      </c>
      <c r="E10" s="9"/>
      <c r="F10" s="2"/>
      <c r="G10" s="1"/>
    </row>
    <row r="11" spans="1:7" ht="13.5" thickBot="1">
      <c r="A11" s="11" t="s">
        <v>2</v>
      </c>
      <c r="B11" s="53">
        <v>0.03</v>
      </c>
      <c r="C11" s="53">
        <v>0.03</v>
      </c>
      <c r="D11" s="53">
        <v>0.03</v>
      </c>
      <c r="E11" s="12"/>
      <c r="F11" s="2"/>
      <c r="G11" s="1"/>
    </row>
    <row r="12" spans="1:7" ht="13.5" thickBot="1">
      <c r="A12" s="13"/>
      <c r="B12" s="14"/>
      <c r="C12" s="14"/>
      <c r="D12" s="14"/>
      <c r="E12" s="14"/>
      <c r="F12" s="2"/>
      <c r="G12" s="1"/>
    </row>
    <row r="13" spans="1:7" ht="12.75">
      <c r="A13" s="15" t="s">
        <v>19</v>
      </c>
      <c r="B13" s="16">
        <v>2</v>
      </c>
      <c r="C13" s="16">
        <v>5</v>
      </c>
      <c r="D13" s="17">
        <v>0</v>
      </c>
      <c r="E13" s="18"/>
      <c r="F13" s="2"/>
      <c r="G13" s="1"/>
    </row>
    <row r="14" spans="1:7" ht="12.75">
      <c r="A14" s="19" t="s">
        <v>20</v>
      </c>
      <c r="B14" s="20">
        <v>100</v>
      </c>
      <c r="C14" s="20">
        <v>100</v>
      </c>
      <c r="D14" s="21">
        <v>10</v>
      </c>
      <c r="E14" s="22"/>
      <c r="F14" s="2"/>
      <c r="G14" s="1"/>
    </row>
    <row r="15" spans="1:7" ht="13.5" thickBot="1">
      <c r="A15" s="23" t="s">
        <v>3</v>
      </c>
      <c r="B15" s="24">
        <v>5</v>
      </c>
      <c r="C15" s="24">
        <v>5</v>
      </c>
      <c r="D15" s="25">
        <v>5</v>
      </c>
      <c r="E15" s="2"/>
      <c r="F15" s="2"/>
      <c r="G15" s="1"/>
    </row>
    <row r="16" spans="1:7" ht="12.75">
      <c r="A16" s="13"/>
      <c r="B16" s="2"/>
      <c r="C16" s="2"/>
      <c r="D16" s="2"/>
      <c r="E16" s="2"/>
      <c r="F16" s="2"/>
      <c r="G16" s="1"/>
    </row>
    <row r="17" spans="1:7" ht="12.75">
      <c r="A17" s="13"/>
      <c r="B17" s="2"/>
      <c r="C17" s="2"/>
      <c r="D17" s="2"/>
      <c r="E17" s="2"/>
      <c r="F17" s="2"/>
      <c r="G17" s="1"/>
    </row>
    <row r="18" spans="1:7" ht="12.75">
      <c r="A18" s="13"/>
      <c r="B18" s="2"/>
      <c r="C18" s="2"/>
      <c r="D18" s="2"/>
      <c r="E18" s="2"/>
      <c r="F18" s="2"/>
      <c r="G18" s="1"/>
    </row>
    <row r="19" spans="1:7" ht="13.5" thickBot="1">
      <c r="A19" s="2"/>
      <c r="B19" s="2"/>
      <c r="C19" s="2"/>
      <c r="D19" s="2"/>
      <c r="E19" s="2"/>
      <c r="F19" s="2"/>
      <c r="G19" s="1"/>
    </row>
    <row r="20" spans="1:7" ht="12.75">
      <c r="A20" s="58" t="s">
        <v>14</v>
      </c>
      <c r="B20" s="59"/>
      <c r="C20" s="59"/>
      <c r="D20" s="59"/>
      <c r="E20" s="26"/>
      <c r="F20" s="27">
        <v>1</v>
      </c>
      <c r="G20" s="1"/>
    </row>
    <row r="21" spans="1:7" ht="12.75">
      <c r="A21" s="60" t="s">
        <v>15</v>
      </c>
      <c r="B21" s="61"/>
      <c r="C21" s="61"/>
      <c r="D21" s="61"/>
      <c r="E21" s="28"/>
      <c r="F21" s="46">
        <v>1431</v>
      </c>
      <c r="G21" s="1"/>
    </row>
    <row r="22" spans="1:7" ht="13.5" thickBot="1">
      <c r="A22" s="62" t="s">
        <v>16</v>
      </c>
      <c r="B22" s="63"/>
      <c r="C22" s="63"/>
      <c r="D22" s="63"/>
      <c r="E22" s="29"/>
      <c r="F22" s="47">
        <v>0</v>
      </c>
      <c r="G22" s="1"/>
    </row>
    <row r="23" spans="1:7" ht="13.5" thickBot="1">
      <c r="A23" s="30"/>
      <c r="B23" s="51"/>
      <c r="C23" s="51"/>
      <c r="D23" s="52"/>
      <c r="E23" s="31"/>
      <c r="F23" s="32"/>
      <c r="G23" s="1"/>
    </row>
    <row r="24" spans="1:7" ht="13.5" thickBot="1">
      <c r="A24" s="33" t="s">
        <v>10</v>
      </c>
      <c r="B24" s="48">
        <f>(B5+(B6*B14/B13+B8*B14))*B15</f>
        <v>567.5</v>
      </c>
      <c r="C24" s="48">
        <f>(C5+C6*C14+C8*C14+C9)*C15</f>
        <v>635</v>
      </c>
      <c r="D24" s="48">
        <f>(D5+D6*D14+D8*D14+D9)*D15</f>
        <v>63.5</v>
      </c>
      <c r="E24" s="34"/>
      <c r="F24" s="44">
        <f>D24+C24+B24</f>
        <v>1266</v>
      </c>
      <c r="G24" s="1"/>
    </row>
    <row r="25" spans="1:7" ht="13.5" thickBot="1">
      <c r="A25" s="35"/>
      <c r="B25" s="49"/>
      <c r="C25" s="49"/>
      <c r="D25" s="49"/>
      <c r="E25" s="36"/>
      <c r="F25" s="45"/>
      <c r="G25" s="1"/>
    </row>
    <row r="26" spans="1:7" ht="13.5" thickBot="1">
      <c r="A26" s="33" t="s">
        <v>11</v>
      </c>
      <c r="B26" s="48">
        <f>(B5+B9+B10*B14+B11*B14+B7*B14/B13)*B15</f>
        <v>15</v>
      </c>
      <c r="C26" s="48">
        <f>(C5+C9+C10*C14+C11*C14+C7*C14/C13)*C15</f>
        <v>15</v>
      </c>
      <c r="D26" s="48">
        <f>D129</f>
        <v>0</v>
      </c>
      <c r="E26" s="37"/>
      <c r="F26" s="50">
        <f>B26+C26+D26+F22</f>
        <v>30</v>
      </c>
      <c r="G26" s="1"/>
    </row>
    <row r="27" spans="1:7" ht="13.5" thickBot="1">
      <c r="A27" s="31"/>
      <c r="B27" s="52"/>
      <c r="C27" s="52"/>
      <c r="D27" s="52"/>
      <c r="E27" s="31"/>
      <c r="F27" s="45"/>
      <c r="G27" s="1"/>
    </row>
    <row r="28" spans="1:7" ht="13.5" thickBot="1">
      <c r="A28" s="55" t="s">
        <v>12</v>
      </c>
      <c r="B28" s="56"/>
      <c r="C28" s="56"/>
      <c r="D28" s="56"/>
      <c r="E28" s="38"/>
      <c r="F28" s="44">
        <f>F24-F26</f>
        <v>1236</v>
      </c>
      <c r="G28" s="1"/>
    </row>
    <row r="29" spans="1:7" ht="13.5" thickBot="1">
      <c r="A29" s="31"/>
      <c r="B29" s="31"/>
      <c r="C29" s="31"/>
      <c r="D29" s="31"/>
      <c r="E29" s="31"/>
      <c r="F29" s="31"/>
      <c r="G29" s="1"/>
    </row>
    <row r="30" spans="1:7" ht="13.5" thickBot="1">
      <c r="A30" s="55" t="s">
        <v>13</v>
      </c>
      <c r="B30" s="56"/>
      <c r="C30" s="56"/>
      <c r="D30" s="56"/>
      <c r="E30" s="38"/>
      <c r="F30" s="39">
        <f>F21/F28</f>
        <v>1.1577669902912622</v>
      </c>
      <c r="G30" s="1"/>
    </row>
    <row r="31" spans="1:6" ht="12.75">
      <c r="A31" s="40"/>
      <c r="B31" s="40"/>
      <c r="C31" s="40"/>
      <c r="D31" s="40"/>
      <c r="E31" s="40"/>
      <c r="F31" s="40"/>
    </row>
  </sheetData>
  <mergeCells count="7">
    <mergeCell ref="A1:G1"/>
    <mergeCell ref="A28:D28"/>
    <mergeCell ref="A30:D30"/>
    <mergeCell ref="A2:F2"/>
    <mergeCell ref="A20:D20"/>
    <mergeCell ref="A21:D21"/>
    <mergeCell ref="A22:D22"/>
  </mergeCells>
  <hyperlinks>
    <hyperlink ref="B34" r:id="rId1" display="www.gsm-ec.com"/>
    <hyperlink ref="C34" r:id="rId2" display="www.gsm-ec.com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</dc:creator>
  <cp:keywords/>
  <dc:description/>
  <cp:lastModifiedBy>LeX</cp:lastModifiedBy>
  <dcterms:created xsi:type="dcterms:W3CDTF">2005-08-08T12:58:44Z</dcterms:created>
  <dcterms:modified xsi:type="dcterms:W3CDTF">2007-04-27T13:31:41Z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